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b\Documents\MSV Volken 2014\"/>
    </mc:Choice>
  </mc:AlternateContent>
  <bookViews>
    <workbookView xWindow="0" yWindow="0" windowWidth="28800" windowHeight="14235"/>
  </bookViews>
  <sheets>
    <sheet name="Einzelrangliste" sheetId="1" r:id="rId1"/>
    <sheet name="Sektionen" sheetId="6" r:id="rId2"/>
    <sheet name="Dorf" sheetId="2" r:id="rId3"/>
    <sheet name="Flaach" sheetId="3" r:id="rId4"/>
    <sheet name="Irchelschützen" sheetId="4" r:id="rId5"/>
    <sheet name="Henggart" sheetId="5" r:id="rId6"/>
    <sheet name="Hünikon" sheetId="7" r:id="rId7"/>
    <sheet name="Volken" sheetId="8" r:id="rId8"/>
    <sheet name="Gäste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 l="1"/>
  <c r="F16" i="3" l="1"/>
  <c r="C16" i="3"/>
  <c r="F14" i="3"/>
  <c r="H12" i="3"/>
  <c r="H11" i="5"/>
  <c r="C13" i="5" s="1"/>
  <c r="F13" i="5" s="1"/>
  <c r="F11" i="5"/>
  <c r="H10" i="5"/>
  <c r="C17" i="4"/>
  <c r="F15" i="4"/>
  <c r="H15" i="4" s="1"/>
  <c r="H10" i="4"/>
  <c r="H14" i="3"/>
  <c r="C14" i="2"/>
  <c r="F14" i="2" s="1"/>
  <c r="H12" i="2"/>
  <c r="F12" i="2"/>
  <c r="H10" i="2"/>
  <c r="F17" i="4"/>
  <c r="F10" i="7"/>
  <c r="F14" i="8"/>
  <c r="H13" i="8"/>
  <c r="H12" i="8"/>
  <c r="F12" i="8"/>
  <c r="H10" i="8"/>
</calcChain>
</file>

<file path=xl/sharedStrings.xml><?xml version="1.0" encoding="utf-8"?>
<sst xmlns="http://schemas.openxmlformats.org/spreadsheetml/2006/main" count="705" uniqueCount="147">
  <si>
    <t xml:space="preserve">Name </t>
  </si>
  <si>
    <t>Vorname</t>
  </si>
  <si>
    <t>Jahrgang</t>
  </si>
  <si>
    <t>Kat.</t>
  </si>
  <si>
    <t>Waffe</t>
  </si>
  <si>
    <t>Resultat</t>
  </si>
  <si>
    <t xml:space="preserve">Boos </t>
  </si>
  <si>
    <t>Daniel</t>
  </si>
  <si>
    <t>S</t>
  </si>
  <si>
    <t>Schuler</t>
  </si>
  <si>
    <t>Konrad</t>
  </si>
  <si>
    <t>Erb</t>
  </si>
  <si>
    <t>Kurt</t>
  </si>
  <si>
    <t>V</t>
  </si>
  <si>
    <t>Stand</t>
  </si>
  <si>
    <t>Kern</t>
  </si>
  <si>
    <t>SV</t>
  </si>
  <si>
    <t>Adrian</t>
  </si>
  <si>
    <t>Steiger</t>
  </si>
  <si>
    <t>Marion</t>
  </si>
  <si>
    <t>Ruedi</t>
  </si>
  <si>
    <t>Stgw 57-02</t>
  </si>
  <si>
    <t>MSV Volken</t>
  </si>
  <si>
    <t>SV Henggart</t>
  </si>
  <si>
    <t>Frauenfelder</t>
  </si>
  <si>
    <t>Alfred</t>
  </si>
  <si>
    <t>Bähler</t>
  </si>
  <si>
    <t>Bernhard</t>
  </si>
  <si>
    <t>Röthlisberger</t>
  </si>
  <si>
    <t>Jonas</t>
  </si>
  <si>
    <t>Tunzini</t>
  </si>
  <si>
    <t>Marco</t>
  </si>
  <si>
    <t xml:space="preserve">Dörig </t>
  </si>
  <si>
    <t>Stgw 57-03</t>
  </si>
  <si>
    <t>Thomas</t>
  </si>
  <si>
    <t>KK</t>
  </si>
  <si>
    <t>KA</t>
  </si>
  <si>
    <t>Deiss</t>
  </si>
  <si>
    <t>Günther</t>
  </si>
  <si>
    <t>MSV Dorf</t>
  </si>
  <si>
    <t>Rellstab</t>
  </si>
  <si>
    <t>Walter</t>
  </si>
  <si>
    <t>Kündig</t>
  </si>
  <si>
    <t>Hanspeter</t>
  </si>
  <si>
    <t>Kuster</t>
  </si>
  <si>
    <t>Rolf</t>
  </si>
  <si>
    <t>Schmidli</t>
  </si>
  <si>
    <t>Hugo</t>
  </si>
  <si>
    <t>Fehr</t>
  </si>
  <si>
    <t>Martin</t>
  </si>
  <si>
    <t>Güttinger</t>
  </si>
  <si>
    <t>Heinrich</t>
  </si>
  <si>
    <t>Ogg</t>
  </si>
  <si>
    <t xml:space="preserve">Bucher </t>
  </si>
  <si>
    <t>Kar</t>
  </si>
  <si>
    <t>MSV Flaach</t>
  </si>
  <si>
    <t>Gisler</t>
  </si>
  <si>
    <t>E</t>
  </si>
  <si>
    <t>Kipfer</t>
  </si>
  <si>
    <t>Peter</t>
  </si>
  <si>
    <t>Dusci</t>
  </si>
  <si>
    <t>Gian-Andrea</t>
  </si>
  <si>
    <t>Marc</t>
  </si>
  <si>
    <t>Artho</t>
  </si>
  <si>
    <t>Roger</t>
  </si>
  <si>
    <t>Müller</t>
  </si>
  <si>
    <t>Beatrice</t>
  </si>
  <si>
    <t>Egger</t>
  </si>
  <si>
    <t>Marcel</t>
  </si>
  <si>
    <t>Roy</t>
  </si>
  <si>
    <t>Caroline</t>
  </si>
  <si>
    <t>Werner</t>
  </si>
  <si>
    <t>MSV Hünikon</t>
  </si>
  <si>
    <t>Derendinger</t>
  </si>
  <si>
    <t>Felix</t>
  </si>
  <si>
    <t>Bretscher</t>
  </si>
  <si>
    <t>Wartmann</t>
  </si>
  <si>
    <t>Jakob</t>
  </si>
  <si>
    <t>Lörli</t>
  </si>
  <si>
    <t>Heinz</t>
  </si>
  <si>
    <t>Guggisberg</t>
  </si>
  <si>
    <t>Hauser</t>
  </si>
  <si>
    <t>Ernst</t>
  </si>
  <si>
    <t>Irchelschützen</t>
  </si>
  <si>
    <t>Orsingher</t>
  </si>
  <si>
    <t>Guido</t>
  </si>
  <si>
    <t>Eberle</t>
  </si>
  <si>
    <t>Josef</t>
  </si>
  <si>
    <t xml:space="preserve">Kern </t>
  </si>
  <si>
    <t>Walder</t>
  </si>
  <si>
    <t>Ueli</t>
  </si>
  <si>
    <t>Brandenberger</t>
  </si>
  <si>
    <t>Karl</t>
  </si>
  <si>
    <t>Gutknecht</t>
  </si>
  <si>
    <t>Bruno</t>
  </si>
  <si>
    <t>Harry</t>
  </si>
  <si>
    <t xml:space="preserve">Gubler </t>
  </si>
  <si>
    <t>Wintsch</t>
  </si>
  <si>
    <t>Andreas</t>
  </si>
  <si>
    <t>Beutler</t>
  </si>
  <si>
    <t>Gäste</t>
  </si>
  <si>
    <t>Meier</t>
  </si>
  <si>
    <t>Wolfer</t>
  </si>
  <si>
    <t>Weber</t>
  </si>
  <si>
    <t>Kezmann</t>
  </si>
  <si>
    <t>Paul</t>
  </si>
  <si>
    <t>Amstutz</t>
  </si>
  <si>
    <t>Patrick</t>
  </si>
  <si>
    <t>U21</t>
  </si>
  <si>
    <t>Meichtry</t>
  </si>
  <si>
    <t>Michelle</t>
  </si>
  <si>
    <t>Zihlmann</t>
  </si>
  <si>
    <t>Urs</t>
  </si>
  <si>
    <t>Vollenweider</t>
  </si>
  <si>
    <t>Tschachtli</t>
  </si>
  <si>
    <t>Andres</t>
  </si>
  <si>
    <t>Bischoff</t>
  </si>
  <si>
    <t>Lienhard</t>
  </si>
  <si>
    <t>Fässler</t>
  </si>
  <si>
    <t>Lang</t>
  </si>
  <si>
    <t>Richard</t>
  </si>
  <si>
    <t>Huber</t>
  </si>
  <si>
    <t>Erich</t>
  </si>
  <si>
    <t>Sektionsresultat</t>
  </si>
  <si>
    <t>6  Pflicht</t>
  </si>
  <si>
    <t>Sektionsrangliste</t>
  </si>
  <si>
    <t>Irchelschützen Berg am Irchel</t>
  </si>
  <si>
    <t>Teilnehmer</t>
  </si>
  <si>
    <t>8  Pflicht</t>
  </si>
  <si>
    <t>Kat. 3</t>
  </si>
  <si>
    <t>Kat. 4</t>
  </si>
  <si>
    <t>8 Teilnehmer</t>
  </si>
  <si>
    <t>10 Teilnehmer</t>
  </si>
  <si>
    <t>11 Teilnehmer</t>
  </si>
  <si>
    <t>6 Teilnehmer</t>
  </si>
  <si>
    <t>7 Teilnehmer</t>
  </si>
  <si>
    <t>Kat 4</t>
  </si>
  <si>
    <t>Kat 3</t>
  </si>
  <si>
    <t>SV Hünikon</t>
  </si>
  <si>
    <t>Kreiswinterschiessen 14,1,2018 in Volken</t>
  </si>
  <si>
    <t>Hünikon</t>
  </si>
  <si>
    <t>Gast</t>
  </si>
  <si>
    <t>Henggart</t>
  </si>
  <si>
    <t>Irchelsch</t>
  </si>
  <si>
    <t>Flaach</t>
  </si>
  <si>
    <t>Volken</t>
  </si>
  <si>
    <t>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</si>
</sst>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L13" sqref="L13"/>
    </sheetView>
  </sheetViews>
  <sheetFormatPr baseColWidth="10" defaultRowHeight="15" x14ac:dyDescent="0.25"/>
  <cols>
    <col min="1" max="1" width="5.140625" style="5" customWidth="1"/>
    <col min="2" max="2" width="14" customWidth="1"/>
    <col min="3" max="3" width="11.5703125" customWidth="1"/>
    <col min="4" max="4" width="9.42578125" style="5" customWidth="1"/>
    <col min="5" max="5" width="11" style="9" customWidth="1"/>
    <col min="6" max="6" width="4.85546875" customWidth="1"/>
    <col min="8" max="8" width="8.42578125" style="5" customWidth="1"/>
  </cols>
  <sheetData>
    <row r="1" spans="1:9" x14ac:dyDescent="0.25">
      <c r="A1" s="1" t="s">
        <v>139</v>
      </c>
      <c r="C1" s="1"/>
      <c r="D1" s="7"/>
      <c r="E1" s="8"/>
    </row>
    <row r="3" spans="1:9" x14ac:dyDescent="0.25">
      <c r="B3" t="s">
        <v>0</v>
      </c>
      <c r="C3" t="s">
        <v>1</v>
      </c>
      <c r="D3" s="5" t="s">
        <v>2</v>
      </c>
      <c r="F3" t="s">
        <v>3</v>
      </c>
      <c r="G3" t="s">
        <v>4</v>
      </c>
      <c r="H3" s="5" t="s">
        <v>5</v>
      </c>
    </row>
    <row r="4" spans="1:9" x14ac:dyDescent="0.25">
      <c r="A4" s="5">
        <v>1</v>
      </c>
      <c r="B4" t="s">
        <v>75</v>
      </c>
      <c r="C4" t="s">
        <v>47</v>
      </c>
      <c r="D4" s="5">
        <v>70</v>
      </c>
      <c r="E4" s="9" t="s">
        <v>140</v>
      </c>
      <c r="F4" t="s">
        <v>8</v>
      </c>
      <c r="G4" t="s">
        <v>14</v>
      </c>
      <c r="H4" s="5">
        <v>98</v>
      </c>
      <c r="I4" t="s">
        <v>35</v>
      </c>
    </row>
    <row r="5" spans="1:9" x14ac:dyDescent="0.25">
      <c r="A5" s="5">
        <v>2</v>
      </c>
      <c r="B5" t="s">
        <v>113</v>
      </c>
      <c r="C5" t="s">
        <v>87</v>
      </c>
      <c r="D5" s="5">
        <v>55</v>
      </c>
      <c r="E5" s="9" t="s">
        <v>141</v>
      </c>
      <c r="F5" t="s">
        <v>13</v>
      </c>
      <c r="G5" t="s">
        <v>14</v>
      </c>
      <c r="H5" s="5">
        <v>96</v>
      </c>
      <c r="I5" t="s">
        <v>35</v>
      </c>
    </row>
    <row r="6" spans="1:9" x14ac:dyDescent="0.25">
      <c r="A6" s="5">
        <v>3</v>
      </c>
      <c r="B6" t="s">
        <v>84</v>
      </c>
      <c r="C6" t="s">
        <v>85</v>
      </c>
      <c r="D6" s="5">
        <v>56</v>
      </c>
      <c r="E6" s="9" t="s">
        <v>143</v>
      </c>
      <c r="F6" t="s">
        <v>13</v>
      </c>
      <c r="G6" t="s">
        <v>33</v>
      </c>
      <c r="H6" s="5">
        <v>94</v>
      </c>
      <c r="I6" t="s">
        <v>35</v>
      </c>
    </row>
    <row r="7" spans="1:9" x14ac:dyDescent="0.25">
      <c r="A7" s="5">
        <v>4</v>
      </c>
      <c r="B7" t="s">
        <v>111</v>
      </c>
      <c r="C7" t="s">
        <v>112</v>
      </c>
      <c r="D7" s="5">
        <v>55</v>
      </c>
      <c r="E7" s="9" t="s">
        <v>141</v>
      </c>
      <c r="F7" t="s">
        <v>13</v>
      </c>
      <c r="G7" t="s">
        <v>14</v>
      </c>
      <c r="H7" s="5">
        <v>94</v>
      </c>
      <c r="I7" t="s">
        <v>35</v>
      </c>
    </row>
    <row r="8" spans="1:9" x14ac:dyDescent="0.25">
      <c r="A8" s="5">
        <v>5</v>
      </c>
      <c r="B8" t="s">
        <v>32</v>
      </c>
      <c r="C8" t="s">
        <v>12</v>
      </c>
      <c r="D8" s="5">
        <v>53</v>
      </c>
      <c r="E8" s="9" t="s">
        <v>142</v>
      </c>
      <c r="F8" t="s">
        <v>13</v>
      </c>
      <c r="G8" t="s">
        <v>33</v>
      </c>
      <c r="H8" s="5">
        <v>93</v>
      </c>
      <c r="I8" t="s">
        <v>35</v>
      </c>
    </row>
    <row r="9" spans="1:9" x14ac:dyDescent="0.25">
      <c r="A9" s="5">
        <v>6</v>
      </c>
      <c r="B9" t="s">
        <v>86</v>
      </c>
      <c r="C9" t="s">
        <v>87</v>
      </c>
      <c r="D9" s="5">
        <v>51</v>
      </c>
      <c r="E9" s="9" t="s">
        <v>143</v>
      </c>
      <c r="F9" t="s">
        <v>13</v>
      </c>
      <c r="G9" t="s">
        <v>33</v>
      </c>
      <c r="H9" s="5">
        <v>93</v>
      </c>
      <c r="I9" t="s">
        <v>35</v>
      </c>
    </row>
    <row r="10" spans="1:9" x14ac:dyDescent="0.25">
      <c r="A10" s="5">
        <v>7</v>
      </c>
      <c r="B10" t="s">
        <v>114</v>
      </c>
      <c r="C10" t="s">
        <v>115</v>
      </c>
      <c r="D10" s="5">
        <v>51</v>
      </c>
      <c r="E10" s="9" t="s">
        <v>141</v>
      </c>
      <c r="F10" t="s">
        <v>13</v>
      </c>
      <c r="G10" t="s">
        <v>33</v>
      </c>
      <c r="H10" s="5">
        <v>93</v>
      </c>
      <c r="I10" t="s">
        <v>35</v>
      </c>
    </row>
    <row r="11" spans="1:9" x14ac:dyDescent="0.25">
      <c r="A11" s="5">
        <v>8</v>
      </c>
      <c r="B11" t="s">
        <v>58</v>
      </c>
      <c r="C11" t="s">
        <v>59</v>
      </c>
      <c r="D11" s="5">
        <v>68</v>
      </c>
      <c r="E11" s="9" t="s">
        <v>144</v>
      </c>
      <c r="F11" t="s">
        <v>8</v>
      </c>
      <c r="G11" t="s">
        <v>33</v>
      </c>
      <c r="H11" s="5">
        <v>92</v>
      </c>
      <c r="I11" t="s">
        <v>35</v>
      </c>
    </row>
    <row r="12" spans="1:9" x14ac:dyDescent="0.25">
      <c r="A12" s="5">
        <v>9</v>
      </c>
      <c r="B12" t="s">
        <v>88</v>
      </c>
      <c r="C12" t="s">
        <v>69</v>
      </c>
      <c r="D12" s="5">
        <v>80</v>
      </c>
      <c r="E12" s="9" t="s">
        <v>143</v>
      </c>
      <c r="F12" t="s">
        <v>8</v>
      </c>
      <c r="G12">
        <v>90</v>
      </c>
      <c r="H12" s="5">
        <v>92</v>
      </c>
      <c r="I12" t="s">
        <v>35</v>
      </c>
    </row>
    <row r="13" spans="1:9" x14ac:dyDescent="0.25">
      <c r="A13" s="5">
        <v>10</v>
      </c>
      <c r="B13" t="s">
        <v>11</v>
      </c>
      <c r="C13" t="s">
        <v>12</v>
      </c>
      <c r="D13" s="5">
        <v>57</v>
      </c>
      <c r="E13" s="9" t="s">
        <v>145</v>
      </c>
      <c r="F13" t="s">
        <v>13</v>
      </c>
      <c r="G13" t="s">
        <v>14</v>
      </c>
      <c r="H13" s="5">
        <v>91</v>
      </c>
      <c r="I13" t="s">
        <v>35</v>
      </c>
    </row>
    <row r="14" spans="1:9" x14ac:dyDescent="0.25">
      <c r="A14" s="5">
        <v>11</v>
      </c>
      <c r="B14" t="s">
        <v>116</v>
      </c>
      <c r="C14" t="s">
        <v>94</v>
      </c>
      <c r="D14" s="5">
        <v>44</v>
      </c>
      <c r="E14" s="9" t="s">
        <v>141</v>
      </c>
      <c r="F14" t="s">
        <v>16</v>
      </c>
      <c r="G14" t="s">
        <v>33</v>
      </c>
      <c r="H14" s="5">
        <v>91</v>
      </c>
      <c r="I14" t="s">
        <v>35</v>
      </c>
    </row>
    <row r="15" spans="1:9" x14ac:dyDescent="0.25">
      <c r="A15" s="5">
        <v>12</v>
      </c>
      <c r="B15" t="s">
        <v>30</v>
      </c>
      <c r="C15" t="s">
        <v>31</v>
      </c>
      <c r="D15" s="5">
        <v>43</v>
      </c>
      <c r="E15" s="9" t="s">
        <v>142</v>
      </c>
      <c r="F15" t="s">
        <v>16</v>
      </c>
      <c r="G15" t="s">
        <v>14</v>
      </c>
      <c r="H15" s="5">
        <v>90</v>
      </c>
      <c r="I15" t="s">
        <v>35</v>
      </c>
    </row>
    <row r="16" spans="1:9" x14ac:dyDescent="0.25">
      <c r="A16" s="5">
        <v>13</v>
      </c>
      <c r="B16" t="s">
        <v>56</v>
      </c>
      <c r="C16" t="s">
        <v>69</v>
      </c>
      <c r="D16" s="5">
        <v>75</v>
      </c>
      <c r="E16" s="9" t="s">
        <v>144</v>
      </c>
      <c r="F16" t="s">
        <v>8</v>
      </c>
      <c r="G16" t="s">
        <v>14</v>
      </c>
      <c r="H16" s="5">
        <v>90</v>
      </c>
      <c r="I16" t="s">
        <v>35</v>
      </c>
    </row>
    <row r="17" spans="1:9" x14ac:dyDescent="0.25">
      <c r="A17" s="5">
        <v>14</v>
      </c>
      <c r="B17" t="s">
        <v>121</v>
      </c>
      <c r="C17" t="s">
        <v>122</v>
      </c>
      <c r="D17" s="5">
        <v>60</v>
      </c>
      <c r="E17" s="9" t="s">
        <v>141</v>
      </c>
      <c r="F17" t="s">
        <v>8</v>
      </c>
      <c r="G17" t="s">
        <v>33</v>
      </c>
      <c r="H17" s="5">
        <v>90</v>
      </c>
      <c r="I17" t="s">
        <v>35</v>
      </c>
    </row>
    <row r="18" spans="1:9" x14ac:dyDescent="0.25">
      <c r="A18" s="5">
        <v>15</v>
      </c>
      <c r="B18" t="s">
        <v>26</v>
      </c>
      <c r="C18" t="s">
        <v>27</v>
      </c>
      <c r="D18" s="5">
        <v>48</v>
      </c>
      <c r="E18" s="9" t="s">
        <v>142</v>
      </c>
      <c r="F18" t="s">
        <v>16</v>
      </c>
      <c r="G18" t="s">
        <v>14</v>
      </c>
      <c r="H18" s="5">
        <v>89</v>
      </c>
      <c r="I18" t="s">
        <v>35</v>
      </c>
    </row>
    <row r="19" spans="1:9" x14ac:dyDescent="0.25">
      <c r="A19" s="5">
        <v>16</v>
      </c>
      <c r="B19" t="s">
        <v>44</v>
      </c>
      <c r="C19" t="s">
        <v>45</v>
      </c>
      <c r="D19" s="5">
        <v>63</v>
      </c>
      <c r="E19" s="9" t="s">
        <v>146</v>
      </c>
      <c r="F19" t="s">
        <v>8</v>
      </c>
      <c r="G19" t="s">
        <v>21</v>
      </c>
      <c r="H19" s="5">
        <v>89</v>
      </c>
      <c r="I19" t="s">
        <v>35</v>
      </c>
    </row>
    <row r="20" spans="1:9" x14ac:dyDescent="0.25">
      <c r="A20" s="5">
        <v>17</v>
      </c>
      <c r="B20" t="s">
        <v>65</v>
      </c>
      <c r="C20" t="s">
        <v>66</v>
      </c>
      <c r="D20" s="5">
        <v>84</v>
      </c>
      <c r="E20" s="9" t="s">
        <v>144</v>
      </c>
      <c r="F20" t="s">
        <v>57</v>
      </c>
      <c r="G20" t="s">
        <v>14</v>
      </c>
      <c r="H20" s="5">
        <v>89</v>
      </c>
    </row>
    <row r="21" spans="1:9" x14ac:dyDescent="0.25">
      <c r="A21" s="5">
        <v>18</v>
      </c>
      <c r="B21" t="s">
        <v>76</v>
      </c>
      <c r="C21" t="s">
        <v>77</v>
      </c>
      <c r="D21" s="5">
        <v>40</v>
      </c>
      <c r="E21" s="9" t="s">
        <v>140</v>
      </c>
      <c r="F21" t="s">
        <v>16</v>
      </c>
      <c r="G21" t="s">
        <v>14</v>
      </c>
      <c r="H21" s="5">
        <v>89</v>
      </c>
      <c r="I21" t="s">
        <v>35</v>
      </c>
    </row>
    <row r="22" spans="1:9" x14ac:dyDescent="0.25">
      <c r="A22" s="5">
        <v>19</v>
      </c>
      <c r="B22" t="s">
        <v>15</v>
      </c>
      <c r="C22" t="s">
        <v>12</v>
      </c>
      <c r="D22" s="5">
        <v>42</v>
      </c>
      <c r="E22" s="9" t="s">
        <v>145</v>
      </c>
      <c r="F22" t="s">
        <v>16</v>
      </c>
      <c r="G22" t="s">
        <v>14</v>
      </c>
      <c r="H22" s="5">
        <v>88</v>
      </c>
      <c r="I22" t="s">
        <v>35</v>
      </c>
    </row>
    <row r="23" spans="1:9" x14ac:dyDescent="0.25">
      <c r="A23" s="5">
        <v>20</v>
      </c>
      <c r="B23" t="s">
        <v>63</v>
      </c>
      <c r="C23" t="s">
        <v>64</v>
      </c>
      <c r="D23" s="5">
        <v>67</v>
      </c>
      <c r="E23" s="9" t="s">
        <v>144</v>
      </c>
      <c r="F23" t="s">
        <v>8</v>
      </c>
      <c r="G23" t="s">
        <v>14</v>
      </c>
      <c r="H23" s="5">
        <v>88</v>
      </c>
    </row>
    <row r="24" spans="1:9" x14ac:dyDescent="0.25">
      <c r="A24" s="5">
        <v>21</v>
      </c>
      <c r="B24" t="s">
        <v>48</v>
      </c>
      <c r="C24" t="s">
        <v>71</v>
      </c>
      <c r="D24" s="5">
        <v>61</v>
      </c>
      <c r="E24" s="9" t="s">
        <v>144</v>
      </c>
      <c r="F24" t="s">
        <v>8</v>
      </c>
      <c r="G24">
        <v>90</v>
      </c>
      <c r="H24" s="5">
        <v>88</v>
      </c>
      <c r="I24" t="s">
        <v>35</v>
      </c>
    </row>
    <row r="25" spans="1:9" x14ac:dyDescent="0.25">
      <c r="A25" s="5">
        <v>22</v>
      </c>
      <c r="B25" t="s">
        <v>89</v>
      </c>
      <c r="C25" t="s">
        <v>90</v>
      </c>
      <c r="D25" s="5">
        <v>47</v>
      </c>
      <c r="E25" s="9" t="s">
        <v>143</v>
      </c>
      <c r="F25" t="s">
        <v>16</v>
      </c>
      <c r="G25" t="s">
        <v>33</v>
      </c>
      <c r="H25" s="5">
        <v>88</v>
      </c>
      <c r="I25" t="s">
        <v>35</v>
      </c>
    </row>
    <row r="26" spans="1:9" x14ac:dyDescent="0.25">
      <c r="A26" s="5">
        <v>23</v>
      </c>
      <c r="B26" t="s">
        <v>102</v>
      </c>
      <c r="C26" t="s">
        <v>12</v>
      </c>
      <c r="D26" s="5">
        <v>54</v>
      </c>
      <c r="E26" s="9" t="s">
        <v>141</v>
      </c>
      <c r="F26" t="s">
        <v>13</v>
      </c>
      <c r="G26" t="s">
        <v>33</v>
      </c>
      <c r="H26" s="5">
        <v>88</v>
      </c>
      <c r="I26" t="s">
        <v>35</v>
      </c>
    </row>
    <row r="27" spans="1:9" x14ac:dyDescent="0.25">
      <c r="A27" s="5">
        <v>24</v>
      </c>
      <c r="B27" t="s">
        <v>73</v>
      </c>
      <c r="C27" t="s">
        <v>74</v>
      </c>
      <c r="D27" s="5">
        <v>48</v>
      </c>
      <c r="E27" s="9" t="s">
        <v>140</v>
      </c>
      <c r="F27" t="s">
        <v>16</v>
      </c>
      <c r="G27" t="s">
        <v>33</v>
      </c>
      <c r="H27" s="5">
        <v>87</v>
      </c>
      <c r="I27" t="s">
        <v>35</v>
      </c>
    </row>
    <row r="28" spans="1:9" x14ac:dyDescent="0.25">
      <c r="A28" s="5">
        <v>25</v>
      </c>
      <c r="B28" t="s">
        <v>91</v>
      </c>
      <c r="C28" t="s">
        <v>92</v>
      </c>
      <c r="D28" s="5">
        <v>43</v>
      </c>
      <c r="E28" s="9" t="s">
        <v>143</v>
      </c>
      <c r="F28" t="s">
        <v>16</v>
      </c>
      <c r="G28">
        <v>90</v>
      </c>
      <c r="H28" s="5">
        <v>86</v>
      </c>
      <c r="I28" t="s">
        <v>35</v>
      </c>
    </row>
    <row r="29" spans="1:9" x14ac:dyDescent="0.25">
      <c r="A29" s="5">
        <v>26</v>
      </c>
      <c r="B29" t="s">
        <v>93</v>
      </c>
      <c r="C29" t="s">
        <v>94</v>
      </c>
      <c r="D29" s="5">
        <v>59</v>
      </c>
      <c r="E29" s="9" t="s">
        <v>143</v>
      </c>
      <c r="F29" t="s">
        <v>8</v>
      </c>
      <c r="G29">
        <v>90</v>
      </c>
      <c r="H29" s="5">
        <v>86</v>
      </c>
      <c r="I29" t="s">
        <v>35</v>
      </c>
    </row>
    <row r="30" spans="1:9" x14ac:dyDescent="0.25">
      <c r="A30" s="5">
        <v>27</v>
      </c>
      <c r="B30" t="s">
        <v>117</v>
      </c>
      <c r="C30" t="s">
        <v>41</v>
      </c>
      <c r="D30" s="5">
        <v>43</v>
      </c>
      <c r="E30" s="9" t="s">
        <v>141</v>
      </c>
      <c r="F30" t="s">
        <v>16</v>
      </c>
      <c r="G30" t="s">
        <v>33</v>
      </c>
      <c r="H30" s="5">
        <v>86</v>
      </c>
      <c r="I30" t="s">
        <v>35</v>
      </c>
    </row>
    <row r="31" spans="1:9" x14ac:dyDescent="0.25">
      <c r="A31" s="5">
        <v>28</v>
      </c>
      <c r="B31" t="s">
        <v>119</v>
      </c>
      <c r="C31" t="s">
        <v>120</v>
      </c>
      <c r="D31" s="5">
        <v>57</v>
      </c>
      <c r="E31" s="9" t="s">
        <v>141</v>
      </c>
      <c r="F31" t="s">
        <v>13</v>
      </c>
      <c r="G31" t="s">
        <v>33</v>
      </c>
      <c r="H31" s="5">
        <v>86</v>
      </c>
      <c r="I31" t="s">
        <v>35</v>
      </c>
    </row>
    <row r="32" spans="1:9" x14ac:dyDescent="0.25">
      <c r="A32" s="5">
        <v>29</v>
      </c>
      <c r="B32" t="s">
        <v>37</v>
      </c>
      <c r="C32" t="s">
        <v>38</v>
      </c>
      <c r="D32" s="5">
        <v>42</v>
      </c>
      <c r="E32" s="9" t="s">
        <v>142</v>
      </c>
      <c r="F32" t="s">
        <v>16</v>
      </c>
      <c r="G32" t="s">
        <v>21</v>
      </c>
      <c r="H32" s="5">
        <v>85</v>
      </c>
      <c r="I32" t="s">
        <v>35</v>
      </c>
    </row>
    <row r="33" spans="1:9" x14ac:dyDescent="0.25">
      <c r="A33" s="5">
        <v>30</v>
      </c>
      <c r="B33" t="s">
        <v>60</v>
      </c>
      <c r="C33" t="s">
        <v>61</v>
      </c>
      <c r="D33" s="5">
        <v>90</v>
      </c>
      <c r="E33" s="9" t="s">
        <v>144</v>
      </c>
      <c r="F33" t="s">
        <v>57</v>
      </c>
      <c r="G33" t="s">
        <v>14</v>
      </c>
      <c r="H33" s="5">
        <v>85</v>
      </c>
    </row>
    <row r="34" spans="1:9" x14ac:dyDescent="0.25">
      <c r="A34" s="5">
        <v>31</v>
      </c>
      <c r="B34" t="s">
        <v>88</v>
      </c>
      <c r="C34" t="s">
        <v>95</v>
      </c>
      <c r="D34" s="5">
        <v>74</v>
      </c>
      <c r="E34" s="9" t="s">
        <v>143</v>
      </c>
      <c r="F34" t="s">
        <v>8</v>
      </c>
      <c r="G34" t="s">
        <v>21</v>
      </c>
      <c r="H34" s="5">
        <v>85</v>
      </c>
      <c r="I34" t="s">
        <v>35</v>
      </c>
    </row>
    <row r="35" spans="1:9" x14ac:dyDescent="0.25">
      <c r="A35" s="5">
        <v>32</v>
      </c>
      <c r="B35" t="s">
        <v>6</v>
      </c>
      <c r="C35" t="s">
        <v>7</v>
      </c>
      <c r="D35" s="5">
        <v>72</v>
      </c>
      <c r="E35" s="9" t="s">
        <v>145</v>
      </c>
      <c r="F35" t="s">
        <v>8</v>
      </c>
      <c r="G35">
        <v>90</v>
      </c>
      <c r="H35" s="5">
        <v>84</v>
      </c>
      <c r="I35" t="s">
        <v>35</v>
      </c>
    </row>
    <row r="36" spans="1:9" x14ac:dyDescent="0.25">
      <c r="A36" s="5">
        <v>33</v>
      </c>
      <c r="B36" t="s">
        <v>53</v>
      </c>
      <c r="C36" t="s">
        <v>51</v>
      </c>
      <c r="D36" s="5">
        <v>41</v>
      </c>
      <c r="E36" s="9" t="s">
        <v>146</v>
      </c>
      <c r="F36" t="s">
        <v>16</v>
      </c>
      <c r="G36" t="s">
        <v>54</v>
      </c>
      <c r="H36" s="5">
        <v>84</v>
      </c>
      <c r="I36" t="s">
        <v>36</v>
      </c>
    </row>
    <row r="37" spans="1:9" x14ac:dyDescent="0.25">
      <c r="A37" s="5">
        <v>34</v>
      </c>
      <c r="B37" t="s">
        <v>96</v>
      </c>
      <c r="C37" t="s">
        <v>41</v>
      </c>
      <c r="D37" s="5">
        <v>41</v>
      </c>
      <c r="E37" s="9" t="s">
        <v>143</v>
      </c>
      <c r="F37" t="s">
        <v>16</v>
      </c>
      <c r="G37" t="s">
        <v>33</v>
      </c>
      <c r="H37" s="5">
        <v>84</v>
      </c>
      <c r="I37" t="s">
        <v>35</v>
      </c>
    </row>
    <row r="38" spans="1:9" x14ac:dyDescent="0.25">
      <c r="A38" s="5">
        <v>35</v>
      </c>
      <c r="B38" t="s">
        <v>118</v>
      </c>
      <c r="C38" t="s">
        <v>25</v>
      </c>
      <c r="D38" s="5">
        <v>33</v>
      </c>
      <c r="E38" s="9" t="s">
        <v>141</v>
      </c>
      <c r="F38" t="s">
        <v>16</v>
      </c>
      <c r="G38" t="s">
        <v>54</v>
      </c>
      <c r="H38" s="5">
        <v>84</v>
      </c>
      <c r="I38" t="s">
        <v>35</v>
      </c>
    </row>
    <row r="39" spans="1:9" x14ac:dyDescent="0.25">
      <c r="A39" s="5">
        <v>36</v>
      </c>
      <c r="B39" t="s">
        <v>11</v>
      </c>
      <c r="C39" t="s">
        <v>17</v>
      </c>
      <c r="D39" s="5">
        <v>64</v>
      </c>
      <c r="E39" s="9" t="s">
        <v>145</v>
      </c>
      <c r="F39" t="s">
        <v>8</v>
      </c>
      <c r="G39">
        <v>90</v>
      </c>
      <c r="H39" s="5">
        <v>83</v>
      </c>
      <c r="I39" t="s">
        <v>36</v>
      </c>
    </row>
    <row r="40" spans="1:9" x14ac:dyDescent="0.25">
      <c r="A40" s="5">
        <v>37</v>
      </c>
      <c r="B40" t="s">
        <v>24</v>
      </c>
      <c r="C40" t="s">
        <v>34</v>
      </c>
      <c r="D40" s="5">
        <v>72</v>
      </c>
      <c r="E40" s="9" t="s">
        <v>142</v>
      </c>
      <c r="F40" t="s">
        <v>8</v>
      </c>
      <c r="G40">
        <v>90</v>
      </c>
      <c r="H40" s="5">
        <v>83</v>
      </c>
      <c r="I40" t="s">
        <v>35</v>
      </c>
    </row>
    <row r="41" spans="1:9" x14ac:dyDescent="0.25">
      <c r="A41" s="5">
        <v>38</v>
      </c>
      <c r="B41" t="s">
        <v>67</v>
      </c>
      <c r="C41" t="s">
        <v>68</v>
      </c>
      <c r="D41" s="5">
        <v>38</v>
      </c>
      <c r="E41" s="9" t="s">
        <v>144</v>
      </c>
      <c r="F41" t="s">
        <v>16</v>
      </c>
      <c r="G41" t="s">
        <v>54</v>
      </c>
      <c r="H41" s="5">
        <v>83</v>
      </c>
      <c r="I41" t="s">
        <v>35</v>
      </c>
    </row>
    <row r="42" spans="1:9" x14ac:dyDescent="0.25">
      <c r="A42" s="5">
        <v>39</v>
      </c>
      <c r="B42" t="s">
        <v>56</v>
      </c>
      <c r="C42" t="s">
        <v>34</v>
      </c>
      <c r="D42" s="5">
        <v>84</v>
      </c>
      <c r="E42" s="9" t="s">
        <v>144</v>
      </c>
      <c r="F42" t="s">
        <v>57</v>
      </c>
      <c r="G42" t="s">
        <v>33</v>
      </c>
      <c r="H42" s="5">
        <v>83</v>
      </c>
    </row>
    <row r="43" spans="1:9" x14ac:dyDescent="0.25">
      <c r="A43" s="5">
        <v>40</v>
      </c>
      <c r="B43" t="s">
        <v>48</v>
      </c>
      <c r="C43" t="s">
        <v>70</v>
      </c>
      <c r="D43" s="5">
        <v>92</v>
      </c>
      <c r="E43" s="9" t="s">
        <v>144</v>
      </c>
      <c r="F43" t="s">
        <v>57</v>
      </c>
      <c r="G43">
        <v>90</v>
      </c>
      <c r="H43" s="5">
        <v>83</v>
      </c>
      <c r="I43" t="s">
        <v>35</v>
      </c>
    </row>
    <row r="44" spans="1:9" x14ac:dyDescent="0.25">
      <c r="A44" s="5">
        <v>41</v>
      </c>
      <c r="B44" t="s">
        <v>78</v>
      </c>
      <c r="C44" t="s">
        <v>79</v>
      </c>
      <c r="D44" s="5">
        <v>62</v>
      </c>
      <c r="E44" s="9" t="s">
        <v>140</v>
      </c>
      <c r="F44" t="s">
        <v>8</v>
      </c>
      <c r="G44">
        <v>90</v>
      </c>
      <c r="H44" s="5">
        <v>82</v>
      </c>
    </row>
    <row r="45" spans="1:9" x14ac:dyDescent="0.25">
      <c r="A45" s="5">
        <v>42</v>
      </c>
      <c r="B45" t="s">
        <v>109</v>
      </c>
      <c r="C45" t="s">
        <v>110</v>
      </c>
      <c r="D45" s="5">
        <v>88</v>
      </c>
      <c r="E45" s="9" t="s">
        <v>141</v>
      </c>
      <c r="F45" t="s">
        <v>57</v>
      </c>
      <c r="G45">
        <v>90</v>
      </c>
      <c r="H45" s="5">
        <v>82</v>
      </c>
    </row>
    <row r="46" spans="1:9" x14ac:dyDescent="0.25">
      <c r="A46" s="5">
        <v>43</v>
      </c>
      <c r="B46" t="s">
        <v>48</v>
      </c>
      <c r="C46" t="s">
        <v>49</v>
      </c>
      <c r="D46" s="5">
        <v>63</v>
      </c>
      <c r="E46" s="9" t="s">
        <v>146</v>
      </c>
      <c r="F46" t="s">
        <v>8</v>
      </c>
      <c r="G46" t="s">
        <v>21</v>
      </c>
      <c r="H46" s="5">
        <v>81</v>
      </c>
    </row>
    <row r="47" spans="1:9" x14ac:dyDescent="0.25">
      <c r="A47" s="5">
        <v>44</v>
      </c>
      <c r="B47" t="s">
        <v>42</v>
      </c>
      <c r="C47" t="s">
        <v>43</v>
      </c>
      <c r="D47" s="5">
        <v>62</v>
      </c>
      <c r="E47" s="9" t="s">
        <v>146</v>
      </c>
      <c r="F47" t="s">
        <v>8</v>
      </c>
      <c r="G47">
        <v>90</v>
      </c>
      <c r="H47" s="5">
        <v>80</v>
      </c>
    </row>
    <row r="48" spans="1:9" x14ac:dyDescent="0.25">
      <c r="A48" s="5">
        <v>45</v>
      </c>
      <c r="B48" t="s">
        <v>40</v>
      </c>
      <c r="C48" t="s">
        <v>41</v>
      </c>
      <c r="D48" s="5">
        <v>54</v>
      </c>
      <c r="E48" s="9" t="s">
        <v>146</v>
      </c>
      <c r="F48" t="s">
        <v>13</v>
      </c>
      <c r="G48" t="s">
        <v>21</v>
      </c>
      <c r="H48" s="5">
        <v>79</v>
      </c>
    </row>
    <row r="49" spans="1:8" x14ac:dyDescent="0.25">
      <c r="A49" s="5">
        <v>46</v>
      </c>
      <c r="B49" t="s">
        <v>18</v>
      </c>
      <c r="C49" t="s">
        <v>12</v>
      </c>
      <c r="D49" s="5">
        <v>65</v>
      </c>
      <c r="E49" s="9" t="s">
        <v>145</v>
      </c>
      <c r="F49" t="s">
        <v>8</v>
      </c>
      <c r="G49">
        <v>90</v>
      </c>
      <c r="H49" s="5">
        <v>78</v>
      </c>
    </row>
    <row r="50" spans="1:8" x14ac:dyDescent="0.25">
      <c r="A50" s="5">
        <v>47</v>
      </c>
      <c r="B50" t="s">
        <v>28</v>
      </c>
      <c r="C50" t="s">
        <v>29</v>
      </c>
      <c r="D50" s="5">
        <v>68</v>
      </c>
      <c r="E50" s="9" t="s">
        <v>142</v>
      </c>
      <c r="F50" t="s">
        <v>8</v>
      </c>
      <c r="G50">
        <v>90</v>
      </c>
      <c r="H50" s="5">
        <v>78</v>
      </c>
    </row>
    <row r="51" spans="1:8" x14ac:dyDescent="0.25">
      <c r="A51" s="5">
        <v>48</v>
      </c>
      <c r="B51" t="s">
        <v>24</v>
      </c>
      <c r="C51" t="s">
        <v>62</v>
      </c>
      <c r="D51" s="5">
        <v>85</v>
      </c>
      <c r="E51" s="9" t="s">
        <v>144</v>
      </c>
      <c r="F51" t="s">
        <v>57</v>
      </c>
      <c r="G51" t="s">
        <v>33</v>
      </c>
      <c r="H51" s="5">
        <v>78</v>
      </c>
    </row>
    <row r="52" spans="1:8" x14ac:dyDescent="0.25">
      <c r="A52" s="5">
        <v>49</v>
      </c>
      <c r="B52" t="s">
        <v>80</v>
      </c>
      <c r="C52" t="s">
        <v>49</v>
      </c>
      <c r="D52" s="5">
        <v>60</v>
      </c>
      <c r="E52" s="9" t="s">
        <v>140</v>
      </c>
      <c r="F52" t="s">
        <v>8</v>
      </c>
      <c r="G52" t="s">
        <v>33</v>
      </c>
      <c r="H52" s="5">
        <v>78</v>
      </c>
    </row>
    <row r="53" spans="1:8" x14ac:dyDescent="0.25">
      <c r="A53" s="5">
        <v>50</v>
      </c>
      <c r="B53" t="s">
        <v>103</v>
      </c>
      <c r="C53" t="s">
        <v>68</v>
      </c>
      <c r="D53" s="5">
        <v>88</v>
      </c>
      <c r="E53" s="9" t="s">
        <v>141</v>
      </c>
      <c r="F53" t="s">
        <v>57</v>
      </c>
      <c r="G53" t="s">
        <v>33</v>
      </c>
      <c r="H53" s="5">
        <v>78</v>
      </c>
    </row>
    <row r="54" spans="1:8" x14ac:dyDescent="0.25">
      <c r="A54" s="5">
        <v>51</v>
      </c>
      <c r="B54" t="s">
        <v>9</v>
      </c>
      <c r="C54" t="s">
        <v>10</v>
      </c>
      <c r="D54" s="5">
        <v>59</v>
      </c>
      <c r="E54" s="9" t="s">
        <v>145</v>
      </c>
      <c r="F54" t="s">
        <v>8</v>
      </c>
      <c r="G54">
        <v>90</v>
      </c>
      <c r="H54" s="5">
        <v>77</v>
      </c>
    </row>
    <row r="55" spans="1:8" x14ac:dyDescent="0.25">
      <c r="A55" s="5">
        <v>52</v>
      </c>
      <c r="B55" t="s">
        <v>9</v>
      </c>
      <c r="C55" t="s">
        <v>20</v>
      </c>
      <c r="D55" s="5">
        <v>67</v>
      </c>
      <c r="E55" s="9" t="s">
        <v>145</v>
      </c>
      <c r="F55" t="s">
        <v>8</v>
      </c>
      <c r="G55" t="s">
        <v>21</v>
      </c>
      <c r="H55" s="5">
        <v>76</v>
      </c>
    </row>
    <row r="56" spans="1:8" x14ac:dyDescent="0.25">
      <c r="A56" s="5">
        <v>53</v>
      </c>
      <c r="B56" t="s">
        <v>104</v>
      </c>
      <c r="C56" t="s">
        <v>105</v>
      </c>
      <c r="D56" s="5">
        <v>45</v>
      </c>
      <c r="E56" s="9" t="s">
        <v>141</v>
      </c>
      <c r="F56" t="s">
        <v>16</v>
      </c>
      <c r="G56" t="s">
        <v>14</v>
      </c>
      <c r="H56" s="5">
        <v>75</v>
      </c>
    </row>
    <row r="57" spans="1:8" x14ac:dyDescent="0.25">
      <c r="A57" s="5">
        <v>54</v>
      </c>
      <c r="B57" t="s">
        <v>50</v>
      </c>
      <c r="C57" t="s">
        <v>51</v>
      </c>
      <c r="D57" s="5">
        <v>54</v>
      </c>
      <c r="E57" s="9" t="s">
        <v>146</v>
      </c>
      <c r="F57" t="s">
        <v>13</v>
      </c>
      <c r="G57" t="s">
        <v>21</v>
      </c>
      <c r="H57" s="5">
        <v>74</v>
      </c>
    </row>
    <row r="58" spans="1:8" x14ac:dyDescent="0.25">
      <c r="A58" s="5">
        <v>55</v>
      </c>
      <c r="B58" t="s">
        <v>81</v>
      </c>
      <c r="C58" t="s">
        <v>82</v>
      </c>
      <c r="D58" s="5">
        <v>46</v>
      </c>
      <c r="E58" s="9" t="s">
        <v>140</v>
      </c>
      <c r="F58" t="s">
        <v>16</v>
      </c>
      <c r="G58" t="s">
        <v>33</v>
      </c>
      <c r="H58" s="5">
        <v>74</v>
      </c>
    </row>
    <row r="59" spans="1:8" x14ac:dyDescent="0.25">
      <c r="A59" s="5">
        <v>56</v>
      </c>
      <c r="B59" t="s">
        <v>52</v>
      </c>
      <c r="C59" t="s">
        <v>34</v>
      </c>
      <c r="D59" s="5">
        <v>70</v>
      </c>
      <c r="E59" s="9" t="s">
        <v>146</v>
      </c>
      <c r="F59" t="s">
        <v>8</v>
      </c>
      <c r="G59">
        <v>90</v>
      </c>
      <c r="H59" s="5">
        <v>72</v>
      </c>
    </row>
    <row r="60" spans="1:8" x14ac:dyDescent="0.25">
      <c r="A60" s="5">
        <v>57</v>
      </c>
      <c r="B60" t="s">
        <v>46</v>
      </c>
      <c r="C60" t="s">
        <v>47</v>
      </c>
      <c r="D60" s="5">
        <v>69</v>
      </c>
      <c r="E60" s="9" t="s">
        <v>146</v>
      </c>
      <c r="F60" t="s">
        <v>8</v>
      </c>
      <c r="G60">
        <v>90</v>
      </c>
      <c r="H60" s="5">
        <v>70</v>
      </c>
    </row>
    <row r="61" spans="1:8" x14ac:dyDescent="0.25">
      <c r="A61" s="5">
        <v>58</v>
      </c>
      <c r="B61" t="s">
        <v>97</v>
      </c>
      <c r="C61" t="s">
        <v>98</v>
      </c>
      <c r="D61" s="5">
        <v>75</v>
      </c>
      <c r="E61" s="9" t="s">
        <v>143</v>
      </c>
      <c r="F61" t="s">
        <v>8</v>
      </c>
      <c r="G61">
        <v>90</v>
      </c>
      <c r="H61" s="5">
        <v>69</v>
      </c>
    </row>
    <row r="62" spans="1:8" x14ac:dyDescent="0.25">
      <c r="A62" s="5">
        <v>59</v>
      </c>
      <c r="B62" t="s">
        <v>24</v>
      </c>
      <c r="C62" t="s">
        <v>25</v>
      </c>
      <c r="D62" s="5">
        <v>33</v>
      </c>
      <c r="E62" s="9" t="s">
        <v>142</v>
      </c>
      <c r="F62" t="s">
        <v>16</v>
      </c>
      <c r="G62" t="s">
        <v>21</v>
      </c>
      <c r="H62" s="5">
        <v>68</v>
      </c>
    </row>
    <row r="63" spans="1:8" x14ac:dyDescent="0.25">
      <c r="A63" s="5">
        <v>60</v>
      </c>
      <c r="B63" t="s">
        <v>99</v>
      </c>
      <c r="C63" t="s">
        <v>12</v>
      </c>
      <c r="D63" s="5">
        <v>44</v>
      </c>
      <c r="E63" s="9" t="s">
        <v>143</v>
      </c>
      <c r="F63" t="s">
        <v>16</v>
      </c>
      <c r="G63" t="s">
        <v>21</v>
      </c>
      <c r="H63" s="5">
        <v>65</v>
      </c>
    </row>
    <row r="64" spans="1:8" x14ac:dyDescent="0.25">
      <c r="A64" s="5">
        <v>61</v>
      </c>
      <c r="B64" t="s">
        <v>101</v>
      </c>
      <c r="C64" t="s">
        <v>68</v>
      </c>
      <c r="D64" s="5">
        <v>62</v>
      </c>
      <c r="E64" s="9" t="s">
        <v>141</v>
      </c>
      <c r="F64" t="s">
        <v>8</v>
      </c>
      <c r="G64" t="s">
        <v>21</v>
      </c>
      <c r="H64" s="5">
        <v>65</v>
      </c>
    </row>
    <row r="65" spans="1:8" x14ac:dyDescent="0.25">
      <c r="A65" s="5">
        <v>62</v>
      </c>
      <c r="B65" t="s">
        <v>6</v>
      </c>
      <c r="C65" t="s">
        <v>19</v>
      </c>
      <c r="D65" s="5">
        <v>68</v>
      </c>
      <c r="E65" s="9" t="s">
        <v>145</v>
      </c>
      <c r="F65" t="s">
        <v>8</v>
      </c>
      <c r="G65">
        <v>90</v>
      </c>
      <c r="H65" s="5">
        <v>63</v>
      </c>
    </row>
    <row r="66" spans="1:8" x14ac:dyDescent="0.25">
      <c r="A66" s="5">
        <v>63</v>
      </c>
      <c r="B66" t="s">
        <v>97</v>
      </c>
      <c r="C66" t="s">
        <v>51</v>
      </c>
      <c r="D66" s="5">
        <v>46</v>
      </c>
      <c r="E66" s="9" t="s">
        <v>143</v>
      </c>
      <c r="F66" t="s">
        <v>16</v>
      </c>
      <c r="G66" t="s">
        <v>33</v>
      </c>
      <c r="H66" s="5">
        <v>62</v>
      </c>
    </row>
    <row r="67" spans="1:8" x14ac:dyDescent="0.25">
      <c r="A67" s="5">
        <v>64</v>
      </c>
      <c r="B67" t="s">
        <v>106</v>
      </c>
      <c r="C67" t="s">
        <v>107</v>
      </c>
      <c r="D67" s="5">
        <v>99</v>
      </c>
      <c r="E67" s="9" t="s">
        <v>143</v>
      </c>
      <c r="F67" t="s">
        <v>108</v>
      </c>
      <c r="G67">
        <v>90</v>
      </c>
      <c r="H67" s="5">
        <v>62</v>
      </c>
    </row>
  </sheetData>
  <sortState ref="B5:I69">
    <sortCondition descending="1" ref="H5:H6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11" sqref="I11"/>
    </sheetView>
  </sheetViews>
  <sheetFormatPr baseColWidth="10" defaultRowHeight="15" x14ac:dyDescent="0.25"/>
  <sheetData>
    <row r="1" spans="1:7" x14ac:dyDescent="0.25">
      <c r="A1" s="1" t="s">
        <v>125</v>
      </c>
    </row>
    <row r="2" spans="1:7" x14ac:dyDescent="0.25">
      <c r="E2" s="5" t="s">
        <v>127</v>
      </c>
      <c r="G2" t="s">
        <v>5</v>
      </c>
    </row>
    <row r="3" spans="1:7" x14ac:dyDescent="0.25">
      <c r="A3" s="5">
        <v>1</v>
      </c>
      <c r="B3" t="s">
        <v>126</v>
      </c>
      <c r="E3" s="5">
        <v>11</v>
      </c>
      <c r="F3" s="4" t="s">
        <v>136</v>
      </c>
      <c r="G3" s="6">
        <v>91.05</v>
      </c>
    </row>
    <row r="4" spans="1:7" x14ac:dyDescent="0.25">
      <c r="A4" s="5">
        <v>2</v>
      </c>
      <c r="B4" s="3" t="s">
        <v>55</v>
      </c>
      <c r="E4" s="5">
        <v>10</v>
      </c>
      <c r="F4" t="s">
        <v>137</v>
      </c>
      <c r="G4" s="6">
        <v>87.653000000000006</v>
      </c>
    </row>
    <row r="5" spans="1:7" x14ac:dyDescent="0.25">
      <c r="A5" s="5">
        <v>3</v>
      </c>
      <c r="B5" t="s">
        <v>23</v>
      </c>
      <c r="E5" s="5">
        <v>7</v>
      </c>
      <c r="F5" t="s">
        <v>136</v>
      </c>
      <c r="G5" s="6">
        <v>86.56</v>
      </c>
    </row>
    <row r="6" spans="1:7" x14ac:dyDescent="0.25">
      <c r="A6" s="5">
        <v>4</v>
      </c>
      <c r="B6" t="s">
        <v>22</v>
      </c>
      <c r="E6" s="5">
        <v>8</v>
      </c>
      <c r="F6" t="s">
        <v>136</v>
      </c>
      <c r="G6" s="6">
        <v>83.962999999999994</v>
      </c>
    </row>
    <row r="7" spans="1:7" x14ac:dyDescent="0.25">
      <c r="A7" s="5">
        <v>5</v>
      </c>
      <c r="B7" t="s">
        <v>39</v>
      </c>
      <c r="E7" s="5">
        <v>8</v>
      </c>
      <c r="F7" t="s">
        <v>136</v>
      </c>
      <c r="G7" s="6">
        <v>81.64</v>
      </c>
    </row>
    <row r="8" spans="1:7" x14ac:dyDescent="0.25">
      <c r="A8" s="5">
        <v>6</v>
      </c>
      <c r="B8" t="s">
        <v>138</v>
      </c>
      <c r="E8" s="5">
        <v>6</v>
      </c>
      <c r="F8" t="s">
        <v>137</v>
      </c>
      <c r="G8" s="6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" sqref="D1:E1"/>
    </sheetView>
  </sheetViews>
  <sheetFormatPr baseColWidth="10" defaultRowHeight="15" x14ac:dyDescent="0.25"/>
  <sheetData>
    <row r="1" spans="1:8" x14ac:dyDescent="0.25">
      <c r="B1" s="1" t="s">
        <v>39</v>
      </c>
      <c r="D1" t="s">
        <v>130</v>
      </c>
      <c r="E1" t="s">
        <v>131</v>
      </c>
    </row>
    <row r="2" spans="1:8" x14ac:dyDescent="0.25">
      <c r="B2" s="1"/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8" x14ac:dyDescent="0.25">
      <c r="A4" t="s">
        <v>44</v>
      </c>
      <c r="B4" t="s">
        <v>45</v>
      </c>
      <c r="C4">
        <v>63</v>
      </c>
      <c r="D4" t="s">
        <v>8</v>
      </c>
      <c r="E4" t="s">
        <v>21</v>
      </c>
      <c r="F4">
        <v>89</v>
      </c>
      <c r="G4" t="s">
        <v>35</v>
      </c>
      <c r="H4">
        <v>89</v>
      </c>
    </row>
    <row r="5" spans="1:8" x14ac:dyDescent="0.25">
      <c r="A5" t="s">
        <v>53</v>
      </c>
      <c r="B5" t="s">
        <v>51</v>
      </c>
      <c r="C5">
        <v>41</v>
      </c>
      <c r="D5" t="s">
        <v>16</v>
      </c>
      <c r="E5" t="s">
        <v>54</v>
      </c>
      <c r="F5">
        <v>84</v>
      </c>
      <c r="G5" t="s">
        <v>36</v>
      </c>
      <c r="H5">
        <v>84</v>
      </c>
    </row>
    <row r="6" spans="1:8" x14ac:dyDescent="0.25">
      <c r="A6" t="s">
        <v>48</v>
      </c>
      <c r="B6" t="s">
        <v>49</v>
      </c>
      <c r="C6">
        <v>63</v>
      </c>
      <c r="D6" t="s">
        <v>8</v>
      </c>
      <c r="E6" t="s">
        <v>21</v>
      </c>
      <c r="F6">
        <v>81</v>
      </c>
      <c r="H6">
        <v>81</v>
      </c>
    </row>
    <row r="7" spans="1:8" x14ac:dyDescent="0.25">
      <c r="A7" t="s">
        <v>42</v>
      </c>
      <c r="B7" t="s">
        <v>43</v>
      </c>
      <c r="C7">
        <v>62</v>
      </c>
      <c r="D7" t="s">
        <v>8</v>
      </c>
      <c r="E7">
        <v>90</v>
      </c>
      <c r="F7">
        <v>80</v>
      </c>
      <c r="H7">
        <v>80</v>
      </c>
    </row>
    <row r="8" spans="1:8" x14ac:dyDescent="0.25">
      <c r="A8" t="s">
        <v>40</v>
      </c>
      <c r="B8" t="s">
        <v>41</v>
      </c>
      <c r="C8">
        <v>54</v>
      </c>
      <c r="D8" t="s">
        <v>13</v>
      </c>
      <c r="E8" t="s">
        <v>21</v>
      </c>
      <c r="F8">
        <v>79</v>
      </c>
      <c r="H8">
        <v>79</v>
      </c>
    </row>
    <row r="9" spans="1:8" x14ac:dyDescent="0.25">
      <c r="A9" t="s">
        <v>50</v>
      </c>
      <c r="B9" t="s">
        <v>51</v>
      </c>
      <c r="C9">
        <v>54</v>
      </c>
      <c r="D9" t="s">
        <v>13</v>
      </c>
      <c r="E9" t="s">
        <v>21</v>
      </c>
      <c r="F9">
        <v>74</v>
      </c>
      <c r="H9">
        <v>74</v>
      </c>
    </row>
    <row r="10" spans="1:8" x14ac:dyDescent="0.25">
      <c r="A10" t="s">
        <v>52</v>
      </c>
      <c r="B10" t="s">
        <v>34</v>
      </c>
      <c r="C10">
        <v>70</v>
      </c>
      <c r="D10" t="s">
        <v>8</v>
      </c>
      <c r="E10">
        <v>90</v>
      </c>
      <c r="F10">
        <v>72</v>
      </c>
      <c r="H10">
        <f>SUM(H4:H9)</f>
        <v>487</v>
      </c>
    </row>
    <row r="11" spans="1:8" x14ac:dyDescent="0.25">
      <c r="A11" t="s">
        <v>46</v>
      </c>
      <c r="B11" t="s">
        <v>47</v>
      </c>
      <c r="C11">
        <v>69</v>
      </c>
      <c r="D11" t="s">
        <v>8</v>
      </c>
      <c r="E11">
        <v>90</v>
      </c>
      <c r="F11">
        <v>70</v>
      </c>
    </row>
    <row r="12" spans="1:8" x14ac:dyDescent="0.25">
      <c r="F12">
        <f>SUM(F10:F11)</f>
        <v>142</v>
      </c>
      <c r="H12">
        <f>F12*0.02</f>
        <v>2.84</v>
      </c>
    </row>
    <row r="14" spans="1:8" x14ac:dyDescent="0.25">
      <c r="A14" t="s">
        <v>123</v>
      </c>
      <c r="C14">
        <f>H10+H12</f>
        <v>489.84</v>
      </c>
      <c r="D14" t="s">
        <v>124</v>
      </c>
      <c r="F14" s="2">
        <f>C14/6</f>
        <v>81.64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1" sqref="D1:E1"/>
    </sheetView>
  </sheetViews>
  <sheetFormatPr baseColWidth="10" defaultRowHeight="15" x14ac:dyDescent="0.25"/>
  <sheetData>
    <row r="1" spans="1:8" x14ac:dyDescent="0.25">
      <c r="B1" s="1" t="s">
        <v>55</v>
      </c>
      <c r="D1" t="s">
        <v>129</v>
      </c>
      <c r="E1" t="s">
        <v>132</v>
      </c>
    </row>
    <row r="2" spans="1:8" x14ac:dyDescent="0.25">
      <c r="B2" s="1"/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8" x14ac:dyDescent="0.25">
      <c r="A4" t="s">
        <v>58</v>
      </c>
      <c r="B4" t="s">
        <v>59</v>
      </c>
      <c r="C4">
        <v>68</v>
      </c>
      <c r="D4" t="s">
        <v>8</v>
      </c>
      <c r="E4" t="s">
        <v>33</v>
      </c>
      <c r="F4">
        <v>92</v>
      </c>
      <c r="G4" t="s">
        <v>35</v>
      </c>
      <c r="H4">
        <v>92</v>
      </c>
    </row>
    <row r="5" spans="1:8" x14ac:dyDescent="0.25">
      <c r="A5" t="s">
        <v>56</v>
      </c>
      <c r="B5" t="s">
        <v>69</v>
      </c>
      <c r="C5">
        <v>75</v>
      </c>
      <c r="D5" t="s">
        <v>8</v>
      </c>
      <c r="E5" t="s">
        <v>14</v>
      </c>
      <c r="F5">
        <v>90</v>
      </c>
      <c r="G5" t="s">
        <v>35</v>
      </c>
      <c r="H5">
        <v>90</v>
      </c>
    </row>
    <row r="6" spans="1:8" x14ac:dyDescent="0.25">
      <c r="A6" t="s">
        <v>65</v>
      </c>
      <c r="B6" t="s">
        <v>66</v>
      </c>
      <c r="C6">
        <v>84</v>
      </c>
      <c r="D6" t="s">
        <v>57</v>
      </c>
      <c r="E6" t="s">
        <v>14</v>
      </c>
      <c r="F6">
        <v>89</v>
      </c>
      <c r="H6">
        <v>89</v>
      </c>
    </row>
    <row r="7" spans="1:8" x14ac:dyDescent="0.25">
      <c r="A7" t="s">
        <v>63</v>
      </c>
      <c r="B7" t="s">
        <v>64</v>
      </c>
      <c r="C7">
        <v>67</v>
      </c>
      <c r="D7" t="s">
        <v>8</v>
      </c>
      <c r="E7" t="s">
        <v>14</v>
      </c>
      <c r="F7">
        <v>88</v>
      </c>
      <c r="H7">
        <v>88</v>
      </c>
    </row>
    <row r="8" spans="1:8" x14ac:dyDescent="0.25">
      <c r="A8" t="s">
        <v>48</v>
      </c>
      <c r="B8" t="s">
        <v>71</v>
      </c>
      <c r="C8">
        <v>61</v>
      </c>
      <c r="D8" t="s">
        <v>8</v>
      </c>
      <c r="E8">
        <v>90</v>
      </c>
      <c r="F8">
        <v>88</v>
      </c>
      <c r="G8" t="s">
        <v>35</v>
      </c>
      <c r="H8">
        <v>88</v>
      </c>
    </row>
    <row r="9" spans="1:8" x14ac:dyDescent="0.25">
      <c r="A9" t="s">
        <v>60</v>
      </c>
      <c r="B9" t="s">
        <v>61</v>
      </c>
      <c r="C9">
        <v>90</v>
      </c>
      <c r="D9" t="s">
        <v>57</v>
      </c>
      <c r="E9" t="s">
        <v>14</v>
      </c>
      <c r="F9">
        <v>85</v>
      </c>
      <c r="H9">
        <v>85</v>
      </c>
    </row>
    <row r="10" spans="1:8" x14ac:dyDescent="0.25">
      <c r="A10" t="s">
        <v>67</v>
      </c>
      <c r="B10" t="s">
        <v>68</v>
      </c>
      <c r="C10">
        <v>38</v>
      </c>
      <c r="D10" t="s">
        <v>16</v>
      </c>
      <c r="E10" t="s">
        <v>54</v>
      </c>
      <c r="F10">
        <v>83</v>
      </c>
      <c r="G10" t="s">
        <v>35</v>
      </c>
      <c r="H10">
        <v>83</v>
      </c>
    </row>
    <row r="11" spans="1:8" x14ac:dyDescent="0.25">
      <c r="A11" t="s">
        <v>56</v>
      </c>
      <c r="B11" t="s">
        <v>34</v>
      </c>
      <c r="C11">
        <v>84</v>
      </c>
      <c r="D11" t="s">
        <v>57</v>
      </c>
      <c r="E11" t="s">
        <v>33</v>
      </c>
      <c r="F11">
        <v>83</v>
      </c>
      <c r="H11">
        <v>83</v>
      </c>
    </row>
    <row r="12" spans="1:8" x14ac:dyDescent="0.25">
      <c r="A12" t="s">
        <v>48</v>
      </c>
      <c r="B12" t="s">
        <v>70</v>
      </c>
      <c r="C12">
        <v>92</v>
      </c>
      <c r="D12" t="s">
        <v>57</v>
      </c>
      <c r="E12">
        <v>90</v>
      </c>
      <c r="F12">
        <v>83</v>
      </c>
      <c r="G12" t="s">
        <v>35</v>
      </c>
      <c r="H12">
        <f>SUM(H4:H11)</f>
        <v>698</v>
      </c>
    </row>
    <row r="13" spans="1:8" x14ac:dyDescent="0.25">
      <c r="A13" t="s">
        <v>24</v>
      </c>
      <c r="B13" t="s">
        <v>62</v>
      </c>
      <c r="C13">
        <v>85</v>
      </c>
      <c r="D13" t="s">
        <v>57</v>
      </c>
      <c r="E13" t="s">
        <v>33</v>
      </c>
      <c r="F13">
        <v>78</v>
      </c>
    </row>
    <row r="14" spans="1:8" x14ac:dyDescent="0.25">
      <c r="F14">
        <f>SUM(F12:F13)</f>
        <v>161</v>
      </c>
      <c r="H14">
        <f>F14*0.02</f>
        <v>3.22</v>
      </c>
    </row>
    <row r="16" spans="1:8" x14ac:dyDescent="0.25">
      <c r="A16" t="s">
        <v>123</v>
      </c>
      <c r="C16">
        <f>H12+H14</f>
        <v>701.22</v>
      </c>
      <c r="D16" t="s">
        <v>128</v>
      </c>
      <c r="F16" s="2">
        <f>C16/8</f>
        <v>87.652500000000003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15" sqref="K15"/>
    </sheetView>
  </sheetViews>
  <sheetFormatPr baseColWidth="10" defaultRowHeight="15" x14ac:dyDescent="0.25"/>
  <sheetData>
    <row r="1" spans="1:8" x14ac:dyDescent="0.25">
      <c r="B1" s="1" t="s">
        <v>83</v>
      </c>
      <c r="D1" t="s">
        <v>130</v>
      </c>
      <c r="E1" t="s">
        <v>133</v>
      </c>
    </row>
    <row r="2" spans="1:8" x14ac:dyDescent="0.25">
      <c r="B2" s="1"/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8" x14ac:dyDescent="0.25">
      <c r="A4" t="s">
        <v>84</v>
      </c>
      <c r="B4" t="s">
        <v>85</v>
      </c>
      <c r="C4">
        <v>56</v>
      </c>
      <c r="D4" t="s">
        <v>13</v>
      </c>
      <c r="E4" t="s">
        <v>33</v>
      </c>
      <c r="F4">
        <v>94</v>
      </c>
      <c r="G4" t="s">
        <v>35</v>
      </c>
      <c r="H4">
        <v>94</v>
      </c>
    </row>
    <row r="5" spans="1:8" x14ac:dyDescent="0.25">
      <c r="A5" t="s">
        <v>86</v>
      </c>
      <c r="B5" t="s">
        <v>87</v>
      </c>
      <c r="C5">
        <v>51</v>
      </c>
      <c r="D5" t="s">
        <v>13</v>
      </c>
      <c r="E5" t="s">
        <v>33</v>
      </c>
      <c r="F5">
        <v>93</v>
      </c>
      <c r="G5" t="s">
        <v>35</v>
      </c>
      <c r="H5">
        <v>93</v>
      </c>
    </row>
    <row r="6" spans="1:8" x14ac:dyDescent="0.25">
      <c r="A6" t="s">
        <v>88</v>
      </c>
      <c r="B6" t="s">
        <v>69</v>
      </c>
      <c r="C6">
        <v>80</v>
      </c>
      <c r="D6" t="s">
        <v>8</v>
      </c>
      <c r="E6">
        <v>90</v>
      </c>
      <c r="F6">
        <v>92</v>
      </c>
      <c r="G6" t="s">
        <v>35</v>
      </c>
      <c r="H6">
        <v>92</v>
      </c>
    </row>
    <row r="7" spans="1:8" x14ac:dyDescent="0.25">
      <c r="A7" t="s">
        <v>89</v>
      </c>
      <c r="B7" t="s">
        <v>90</v>
      </c>
      <c r="C7">
        <v>47</v>
      </c>
      <c r="D7" t="s">
        <v>16</v>
      </c>
      <c r="E7" t="s">
        <v>33</v>
      </c>
      <c r="F7">
        <v>88</v>
      </c>
      <c r="G7" t="s">
        <v>35</v>
      </c>
      <c r="H7">
        <v>88</v>
      </c>
    </row>
    <row r="8" spans="1:8" x14ac:dyDescent="0.25">
      <c r="A8" t="s">
        <v>91</v>
      </c>
      <c r="B8" t="s">
        <v>92</v>
      </c>
      <c r="C8">
        <v>43</v>
      </c>
      <c r="D8" t="s">
        <v>16</v>
      </c>
      <c r="E8">
        <v>90</v>
      </c>
      <c r="F8">
        <v>86</v>
      </c>
      <c r="G8" t="s">
        <v>35</v>
      </c>
      <c r="H8">
        <v>86</v>
      </c>
    </row>
    <row r="9" spans="1:8" x14ac:dyDescent="0.25">
      <c r="A9" t="s">
        <v>93</v>
      </c>
      <c r="B9" t="s">
        <v>94</v>
      </c>
      <c r="C9">
        <v>59</v>
      </c>
      <c r="D9" t="s">
        <v>8</v>
      </c>
      <c r="E9">
        <v>90</v>
      </c>
      <c r="F9">
        <v>86</v>
      </c>
      <c r="G9" t="s">
        <v>35</v>
      </c>
      <c r="H9">
        <v>86</v>
      </c>
    </row>
    <row r="10" spans="1:8" x14ac:dyDescent="0.25">
      <c r="A10" t="s">
        <v>88</v>
      </c>
      <c r="B10" t="s">
        <v>95</v>
      </c>
      <c r="C10">
        <v>74</v>
      </c>
      <c r="D10" t="s">
        <v>8</v>
      </c>
      <c r="E10" t="s">
        <v>21</v>
      </c>
      <c r="F10">
        <v>85</v>
      </c>
      <c r="G10" t="s">
        <v>35</v>
      </c>
      <c r="H10">
        <f>SUM(H4:H9)</f>
        <v>539</v>
      </c>
    </row>
    <row r="11" spans="1:8" x14ac:dyDescent="0.25">
      <c r="A11" t="s">
        <v>96</v>
      </c>
      <c r="B11" t="s">
        <v>41</v>
      </c>
      <c r="C11">
        <v>41</v>
      </c>
      <c r="D11" t="s">
        <v>16</v>
      </c>
      <c r="E11" t="s">
        <v>33</v>
      </c>
      <c r="F11">
        <v>84</v>
      </c>
      <c r="G11" t="s">
        <v>35</v>
      </c>
    </row>
    <row r="12" spans="1:8" x14ac:dyDescent="0.25">
      <c r="A12" t="s">
        <v>97</v>
      </c>
      <c r="B12" t="s">
        <v>98</v>
      </c>
      <c r="C12">
        <v>75</v>
      </c>
      <c r="D12" t="s">
        <v>8</v>
      </c>
      <c r="E12">
        <v>90</v>
      </c>
      <c r="F12">
        <v>69</v>
      </c>
    </row>
    <row r="13" spans="1:8" x14ac:dyDescent="0.25">
      <c r="A13" t="s">
        <v>99</v>
      </c>
      <c r="B13" t="s">
        <v>12</v>
      </c>
      <c r="C13">
        <v>44</v>
      </c>
      <c r="D13" t="s">
        <v>16</v>
      </c>
      <c r="E13" t="s">
        <v>21</v>
      </c>
      <c r="F13">
        <v>65</v>
      </c>
    </row>
    <row r="14" spans="1:8" x14ac:dyDescent="0.25">
      <c r="A14" t="s">
        <v>97</v>
      </c>
      <c r="B14" t="s">
        <v>51</v>
      </c>
      <c r="C14">
        <v>46</v>
      </c>
      <c r="D14" t="s">
        <v>16</v>
      </c>
      <c r="E14" t="s">
        <v>33</v>
      </c>
      <c r="F14">
        <v>62</v>
      </c>
    </row>
    <row r="15" spans="1:8" x14ac:dyDescent="0.25">
      <c r="F15">
        <f>SUM(F10:F14)</f>
        <v>365</v>
      </c>
      <c r="H15">
        <f>F15*0.02</f>
        <v>7.3</v>
      </c>
    </row>
    <row r="17" spans="1:6" x14ac:dyDescent="0.25">
      <c r="A17" t="s">
        <v>123</v>
      </c>
      <c r="C17">
        <f>H10+H15</f>
        <v>546.29999999999995</v>
      </c>
      <c r="D17" t="s">
        <v>124</v>
      </c>
      <c r="F17" s="2">
        <f>C17/6</f>
        <v>91.05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24" sqref="F24"/>
    </sheetView>
  </sheetViews>
  <sheetFormatPr baseColWidth="10" defaultRowHeight="15" x14ac:dyDescent="0.25"/>
  <sheetData>
    <row r="1" spans="1:8" x14ac:dyDescent="0.25">
      <c r="B1" s="1" t="s">
        <v>23</v>
      </c>
      <c r="D1" t="s">
        <v>130</v>
      </c>
      <c r="E1" t="s">
        <v>135</v>
      </c>
    </row>
    <row r="2" spans="1:8" x14ac:dyDescent="0.25">
      <c r="B2" s="1"/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8" x14ac:dyDescent="0.25">
      <c r="A4" t="s">
        <v>32</v>
      </c>
      <c r="B4" t="s">
        <v>12</v>
      </c>
      <c r="C4">
        <v>53</v>
      </c>
      <c r="D4" t="s">
        <v>8</v>
      </c>
      <c r="E4" t="s">
        <v>33</v>
      </c>
      <c r="F4">
        <v>93</v>
      </c>
      <c r="G4" t="s">
        <v>35</v>
      </c>
      <c r="H4">
        <v>93</v>
      </c>
    </row>
    <row r="5" spans="1:8" x14ac:dyDescent="0.25">
      <c r="A5" t="s">
        <v>30</v>
      </c>
      <c r="B5" t="s">
        <v>31</v>
      </c>
      <c r="C5">
        <v>43</v>
      </c>
      <c r="D5" t="s">
        <v>16</v>
      </c>
      <c r="E5" t="s">
        <v>14</v>
      </c>
      <c r="F5">
        <v>90</v>
      </c>
      <c r="G5" t="s">
        <v>35</v>
      </c>
      <c r="H5">
        <v>90</v>
      </c>
    </row>
    <row r="6" spans="1:8" x14ac:dyDescent="0.25">
      <c r="A6" t="s">
        <v>26</v>
      </c>
      <c r="B6" t="s">
        <v>27</v>
      </c>
      <c r="C6">
        <v>48</v>
      </c>
      <c r="D6" t="s">
        <v>16</v>
      </c>
      <c r="E6" t="s">
        <v>14</v>
      </c>
      <c r="F6">
        <v>89</v>
      </c>
      <c r="G6" t="s">
        <v>35</v>
      </c>
      <c r="H6">
        <v>89</v>
      </c>
    </row>
    <row r="7" spans="1:8" x14ac:dyDescent="0.25">
      <c r="A7" t="s">
        <v>37</v>
      </c>
      <c r="B7" t="s">
        <v>38</v>
      </c>
      <c r="C7">
        <v>42</v>
      </c>
      <c r="D7" t="s">
        <v>16</v>
      </c>
      <c r="E7" t="s">
        <v>21</v>
      </c>
      <c r="F7">
        <v>85</v>
      </c>
      <c r="G7" t="s">
        <v>35</v>
      </c>
      <c r="H7">
        <v>85</v>
      </c>
    </row>
    <row r="8" spans="1:8" x14ac:dyDescent="0.25">
      <c r="A8" t="s">
        <v>24</v>
      </c>
      <c r="B8" t="s">
        <v>34</v>
      </c>
      <c r="C8">
        <v>72</v>
      </c>
      <c r="D8" t="s">
        <v>8</v>
      </c>
      <c r="E8">
        <v>90</v>
      </c>
      <c r="F8">
        <v>83</v>
      </c>
      <c r="G8" t="s">
        <v>35</v>
      </c>
      <c r="H8">
        <v>83</v>
      </c>
    </row>
    <row r="9" spans="1:8" x14ac:dyDescent="0.25">
      <c r="A9" t="s">
        <v>28</v>
      </c>
      <c r="B9" t="s">
        <v>29</v>
      </c>
      <c r="C9">
        <v>68</v>
      </c>
      <c r="D9" t="s">
        <v>8</v>
      </c>
      <c r="E9">
        <v>90</v>
      </c>
      <c r="F9">
        <v>78</v>
      </c>
      <c r="H9">
        <v>78</v>
      </c>
    </row>
    <row r="10" spans="1:8" x14ac:dyDescent="0.25">
      <c r="A10" t="s">
        <v>24</v>
      </c>
      <c r="B10" t="s">
        <v>25</v>
      </c>
      <c r="C10">
        <v>33</v>
      </c>
      <c r="D10" t="s">
        <v>16</v>
      </c>
      <c r="E10" t="s">
        <v>21</v>
      </c>
      <c r="F10">
        <v>68</v>
      </c>
      <c r="H10">
        <f>SUM(H4:H9)</f>
        <v>518</v>
      </c>
    </row>
    <row r="11" spans="1:8" x14ac:dyDescent="0.25">
      <c r="F11">
        <f>SUM(F10)</f>
        <v>68</v>
      </c>
      <c r="H11">
        <f>F11*0.02</f>
        <v>1.36</v>
      </c>
    </row>
    <row r="13" spans="1:8" x14ac:dyDescent="0.25">
      <c r="A13" t="s">
        <v>123</v>
      </c>
      <c r="C13">
        <f>H10+H11</f>
        <v>519.36</v>
      </c>
      <c r="D13" t="s">
        <v>124</v>
      </c>
      <c r="F13" s="2">
        <f>C13/6</f>
        <v>86.56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J17" sqref="J17"/>
    </sheetView>
  </sheetViews>
  <sheetFormatPr baseColWidth="10" defaultRowHeight="15" x14ac:dyDescent="0.25"/>
  <sheetData>
    <row r="1" spans="1:7" x14ac:dyDescent="0.25">
      <c r="B1" s="1" t="s">
        <v>72</v>
      </c>
      <c r="D1" t="s">
        <v>129</v>
      </c>
      <c r="E1" t="s">
        <v>134</v>
      </c>
    </row>
    <row r="2" spans="1:7" x14ac:dyDescent="0.25">
      <c r="B2" s="1"/>
    </row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7" x14ac:dyDescent="0.25">
      <c r="A4" t="s">
        <v>75</v>
      </c>
      <c r="B4" t="s">
        <v>47</v>
      </c>
      <c r="C4">
        <v>70</v>
      </c>
      <c r="D4" t="s">
        <v>8</v>
      </c>
      <c r="E4" t="s">
        <v>14</v>
      </c>
      <c r="F4">
        <v>98</v>
      </c>
      <c r="G4" t="s">
        <v>35</v>
      </c>
    </row>
    <row r="5" spans="1:7" x14ac:dyDescent="0.25">
      <c r="A5" t="s">
        <v>76</v>
      </c>
      <c r="B5" t="s">
        <v>77</v>
      </c>
      <c r="C5">
        <v>40</v>
      </c>
      <c r="D5" t="s">
        <v>16</v>
      </c>
      <c r="E5" t="s">
        <v>14</v>
      </c>
      <c r="F5">
        <v>89</v>
      </c>
      <c r="G5" t="s">
        <v>35</v>
      </c>
    </row>
    <row r="6" spans="1:7" x14ac:dyDescent="0.25">
      <c r="A6" t="s">
        <v>73</v>
      </c>
      <c r="B6" t="s">
        <v>74</v>
      </c>
      <c r="C6">
        <v>48</v>
      </c>
      <c r="D6" t="s">
        <v>16</v>
      </c>
      <c r="E6" t="s">
        <v>33</v>
      </c>
      <c r="F6">
        <v>87</v>
      </c>
      <c r="G6" t="s">
        <v>35</v>
      </c>
    </row>
    <row r="7" spans="1:7" x14ac:dyDescent="0.25">
      <c r="A7" t="s">
        <v>78</v>
      </c>
      <c r="B7" t="s">
        <v>79</v>
      </c>
      <c r="C7">
        <v>62</v>
      </c>
      <c r="D7" t="s">
        <v>8</v>
      </c>
      <c r="E7">
        <v>90</v>
      </c>
      <c r="F7">
        <v>82</v>
      </c>
    </row>
    <row r="8" spans="1:7" x14ac:dyDescent="0.25">
      <c r="A8" t="s">
        <v>80</v>
      </c>
      <c r="B8" t="s">
        <v>49</v>
      </c>
      <c r="C8">
        <v>60</v>
      </c>
      <c r="D8" t="s">
        <v>8</v>
      </c>
      <c r="E8" t="s">
        <v>33</v>
      </c>
      <c r="F8">
        <v>78</v>
      </c>
    </row>
    <row r="9" spans="1:7" x14ac:dyDescent="0.25">
      <c r="A9" t="s">
        <v>81</v>
      </c>
      <c r="B9" t="s">
        <v>82</v>
      </c>
      <c r="C9">
        <v>46</v>
      </c>
      <c r="D9" t="s">
        <v>16</v>
      </c>
      <c r="E9" t="s">
        <v>33</v>
      </c>
      <c r="F9">
        <v>74</v>
      </c>
    </row>
    <row r="10" spans="1:7" x14ac:dyDescent="0.25">
      <c r="F10">
        <f>SUM(F4:F9)</f>
        <v>508</v>
      </c>
    </row>
    <row r="12" spans="1:7" x14ac:dyDescent="0.25">
      <c r="A12" t="s">
        <v>123</v>
      </c>
      <c r="C12">
        <v>508</v>
      </c>
      <c r="D12" t="s">
        <v>128</v>
      </c>
      <c r="F12" s="2">
        <f>C12/8</f>
        <v>63.5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K17" sqref="K17"/>
    </sheetView>
  </sheetViews>
  <sheetFormatPr baseColWidth="10" defaultRowHeight="15" x14ac:dyDescent="0.25"/>
  <sheetData>
    <row r="1" spans="1:8" x14ac:dyDescent="0.25">
      <c r="B1" s="1" t="s">
        <v>22</v>
      </c>
      <c r="D1" t="s">
        <v>130</v>
      </c>
      <c r="E1" t="s">
        <v>131</v>
      </c>
    </row>
    <row r="2" spans="1:8" x14ac:dyDescent="0.25">
      <c r="B2" s="1"/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8" x14ac:dyDescent="0.25">
      <c r="A4" t="s">
        <v>11</v>
      </c>
      <c r="B4" t="s">
        <v>12</v>
      </c>
      <c r="C4">
        <v>57</v>
      </c>
      <c r="D4" t="s">
        <v>13</v>
      </c>
      <c r="E4" t="s">
        <v>14</v>
      </c>
      <c r="F4">
        <v>91</v>
      </c>
      <c r="G4" t="s">
        <v>35</v>
      </c>
      <c r="H4">
        <v>91</v>
      </c>
    </row>
    <row r="5" spans="1:8" x14ac:dyDescent="0.25">
      <c r="A5" t="s">
        <v>15</v>
      </c>
      <c r="B5" t="s">
        <v>12</v>
      </c>
      <c r="C5">
        <v>42</v>
      </c>
      <c r="D5" t="s">
        <v>16</v>
      </c>
      <c r="E5" t="s">
        <v>14</v>
      </c>
      <c r="F5">
        <v>88</v>
      </c>
      <c r="G5" t="s">
        <v>35</v>
      </c>
      <c r="H5">
        <v>88</v>
      </c>
    </row>
    <row r="6" spans="1:8" x14ac:dyDescent="0.25">
      <c r="A6" t="s">
        <v>6</v>
      </c>
      <c r="B6" t="s">
        <v>7</v>
      </c>
      <c r="C6">
        <v>72</v>
      </c>
      <c r="D6" t="s">
        <v>8</v>
      </c>
      <c r="E6">
        <v>90</v>
      </c>
      <c r="F6">
        <v>84</v>
      </c>
      <c r="G6" t="s">
        <v>35</v>
      </c>
      <c r="H6">
        <v>84</v>
      </c>
    </row>
    <row r="7" spans="1:8" x14ac:dyDescent="0.25">
      <c r="A7" t="s">
        <v>11</v>
      </c>
      <c r="B7" t="s">
        <v>17</v>
      </c>
      <c r="C7">
        <v>64</v>
      </c>
      <c r="D7" t="s">
        <v>8</v>
      </c>
      <c r="E7">
        <v>90</v>
      </c>
      <c r="F7">
        <v>83</v>
      </c>
      <c r="G7" t="s">
        <v>36</v>
      </c>
      <c r="H7">
        <v>83</v>
      </c>
    </row>
    <row r="8" spans="1:8" x14ac:dyDescent="0.25">
      <c r="A8" t="s">
        <v>18</v>
      </c>
      <c r="B8" t="s">
        <v>12</v>
      </c>
      <c r="C8">
        <v>65</v>
      </c>
      <c r="D8" t="s">
        <v>8</v>
      </c>
      <c r="E8">
        <v>90</v>
      </c>
      <c r="F8">
        <v>78</v>
      </c>
      <c r="H8">
        <v>78</v>
      </c>
    </row>
    <row r="9" spans="1:8" x14ac:dyDescent="0.25">
      <c r="A9" t="s">
        <v>9</v>
      </c>
      <c r="B9" t="s">
        <v>10</v>
      </c>
      <c r="C9">
        <v>59</v>
      </c>
      <c r="D9" t="s">
        <v>8</v>
      </c>
      <c r="E9">
        <v>90</v>
      </c>
      <c r="F9">
        <v>77</v>
      </c>
      <c r="H9">
        <v>77</v>
      </c>
    </row>
    <row r="10" spans="1:8" x14ac:dyDescent="0.25">
      <c r="A10" t="s">
        <v>9</v>
      </c>
      <c r="B10" t="s">
        <v>20</v>
      </c>
      <c r="C10">
        <v>67</v>
      </c>
      <c r="D10" t="s">
        <v>8</v>
      </c>
      <c r="E10" t="s">
        <v>21</v>
      </c>
      <c r="F10">
        <v>76</v>
      </c>
      <c r="H10">
        <f>SUM(H4:H9)</f>
        <v>501</v>
      </c>
    </row>
    <row r="11" spans="1:8" x14ac:dyDescent="0.25">
      <c r="A11" t="s">
        <v>6</v>
      </c>
      <c r="B11" t="s">
        <v>19</v>
      </c>
      <c r="C11">
        <v>68</v>
      </c>
      <c r="D11" t="s">
        <v>8</v>
      </c>
      <c r="E11">
        <v>90</v>
      </c>
      <c r="F11">
        <v>63</v>
      </c>
    </row>
    <row r="12" spans="1:8" x14ac:dyDescent="0.25">
      <c r="F12">
        <f>SUM(F10:F11)</f>
        <v>139</v>
      </c>
      <c r="H12">
        <f>F12*0.02</f>
        <v>2.7800000000000002</v>
      </c>
    </row>
    <row r="13" spans="1:8" x14ac:dyDescent="0.25">
      <c r="H13">
        <f>SUM(H10:H12)</f>
        <v>503.78</v>
      </c>
    </row>
    <row r="14" spans="1:8" x14ac:dyDescent="0.25">
      <c r="A14" t="s">
        <v>123</v>
      </c>
      <c r="C14">
        <v>503.78</v>
      </c>
      <c r="D14" t="s">
        <v>124</v>
      </c>
      <c r="F14" s="2">
        <f>C14/6</f>
        <v>83.963333333333324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N14" sqref="N14"/>
    </sheetView>
  </sheetViews>
  <sheetFormatPr baseColWidth="10" defaultRowHeight="15" x14ac:dyDescent="0.25"/>
  <sheetData>
    <row r="1" spans="1:7" x14ac:dyDescent="0.25">
      <c r="B1" s="1" t="s">
        <v>100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7" x14ac:dyDescent="0.25">
      <c r="A3" t="s">
        <v>113</v>
      </c>
      <c r="B3" t="s">
        <v>87</v>
      </c>
      <c r="C3">
        <v>55</v>
      </c>
      <c r="D3" t="s">
        <v>13</v>
      </c>
      <c r="E3" t="s">
        <v>14</v>
      </c>
      <c r="F3">
        <v>96</v>
      </c>
      <c r="G3" t="s">
        <v>35</v>
      </c>
    </row>
    <row r="4" spans="1:7" x14ac:dyDescent="0.25">
      <c r="A4" t="s">
        <v>111</v>
      </c>
      <c r="B4" t="s">
        <v>112</v>
      </c>
      <c r="C4">
        <v>55</v>
      </c>
      <c r="D4" t="s">
        <v>13</v>
      </c>
      <c r="E4" t="s">
        <v>14</v>
      </c>
      <c r="F4">
        <v>94</v>
      </c>
      <c r="G4" t="s">
        <v>35</v>
      </c>
    </row>
    <row r="5" spans="1:7" x14ac:dyDescent="0.25">
      <c r="A5" t="s">
        <v>114</v>
      </c>
      <c r="B5" t="s">
        <v>115</v>
      </c>
      <c r="C5">
        <v>51</v>
      </c>
      <c r="D5" t="s">
        <v>13</v>
      </c>
      <c r="E5" t="s">
        <v>33</v>
      </c>
      <c r="F5">
        <v>93</v>
      </c>
      <c r="G5" t="s">
        <v>35</v>
      </c>
    </row>
    <row r="6" spans="1:7" x14ac:dyDescent="0.25">
      <c r="A6" t="s">
        <v>116</v>
      </c>
      <c r="B6" t="s">
        <v>94</v>
      </c>
      <c r="C6">
        <v>44</v>
      </c>
      <c r="D6" t="s">
        <v>16</v>
      </c>
      <c r="E6" t="s">
        <v>33</v>
      </c>
      <c r="F6">
        <v>91</v>
      </c>
      <c r="G6" t="s">
        <v>35</v>
      </c>
    </row>
    <row r="7" spans="1:7" x14ac:dyDescent="0.25">
      <c r="A7" t="s">
        <v>121</v>
      </c>
      <c r="B7" t="s">
        <v>122</v>
      </c>
      <c r="C7">
        <v>60</v>
      </c>
      <c r="D7" t="s">
        <v>8</v>
      </c>
      <c r="E7" t="s">
        <v>33</v>
      </c>
      <c r="F7">
        <v>90</v>
      </c>
      <c r="G7" t="s">
        <v>35</v>
      </c>
    </row>
    <row r="8" spans="1:7" x14ac:dyDescent="0.25">
      <c r="A8" t="s">
        <v>102</v>
      </c>
      <c r="B8" t="s">
        <v>12</v>
      </c>
      <c r="C8">
        <v>54</v>
      </c>
      <c r="D8" t="s">
        <v>13</v>
      </c>
      <c r="E8" t="s">
        <v>33</v>
      </c>
      <c r="F8">
        <v>88</v>
      </c>
      <c r="G8" t="s">
        <v>35</v>
      </c>
    </row>
    <row r="9" spans="1:7" x14ac:dyDescent="0.25">
      <c r="A9" t="s">
        <v>117</v>
      </c>
      <c r="B9" t="s">
        <v>41</v>
      </c>
      <c r="C9">
        <v>43</v>
      </c>
      <c r="D9" t="s">
        <v>16</v>
      </c>
      <c r="E9" t="s">
        <v>33</v>
      </c>
      <c r="F9">
        <v>86</v>
      </c>
      <c r="G9" t="s">
        <v>35</v>
      </c>
    </row>
    <row r="10" spans="1:7" x14ac:dyDescent="0.25">
      <c r="A10" t="s">
        <v>119</v>
      </c>
      <c r="B10" t="s">
        <v>120</v>
      </c>
      <c r="C10">
        <v>57</v>
      </c>
      <c r="D10" t="s">
        <v>13</v>
      </c>
      <c r="E10" t="s">
        <v>33</v>
      </c>
      <c r="F10">
        <v>86</v>
      </c>
      <c r="G10" t="s">
        <v>35</v>
      </c>
    </row>
    <row r="11" spans="1:7" x14ac:dyDescent="0.25">
      <c r="A11" t="s">
        <v>118</v>
      </c>
      <c r="B11" t="s">
        <v>25</v>
      </c>
      <c r="C11">
        <v>33</v>
      </c>
      <c r="D11" t="s">
        <v>16</v>
      </c>
      <c r="E11" t="s">
        <v>54</v>
      </c>
      <c r="F11">
        <v>84</v>
      </c>
      <c r="G11" t="s">
        <v>35</v>
      </c>
    </row>
    <row r="12" spans="1:7" x14ac:dyDescent="0.25">
      <c r="A12" t="s">
        <v>109</v>
      </c>
      <c r="B12" t="s">
        <v>110</v>
      </c>
      <c r="C12">
        <v>88</v>
      </c>
      <c r="D12" t="s">
        <v>57</v>
      </c>
      <c r="E12">
        <v>90</v>
      </c>
      <c r="F12">
        <v>82</v>
      </c>
    </row>
    <row r="13" spans="1:7" x14ac:dyDescent="0.25">
      <c r="A13" t="s">
        <v>103</v>
      </c>
      <c r="B13" t="s">
        <v>68</v>
      </c>
      <c r="C13">
        <v>88</v>
      </c>
      <c r="D13" t="s">
        <v>57</v>
      </c>
      <c r="E13" t="s">
        <v>33</v>
      </c>
      <c r="F13">
        <v>78</v>
      </c>
    </row>
    <row r="14" spans="1:7" x14ac:dyDescent="0.25">
      <c r="A14" t="s">
        <v>104</v>
      </c>
      <c r="B14" t="s">
        <v>105</v>
      </c>
      <c r="C14">
        <v>45</v>
      </c>
      <c r="D14" t="s">
        <v>16</v>
      </c>
      <c r="E14" t="s">
        <v>14</v>
      </c>
      <c r="F14">
        <v>75</v>
      </c>
    </row>
    <row r="15" spans="1:7" x14ac:dyDescent="0.25">
      <c r="A15" t="s">
        <v>101</v>
      </c>
      <c r="B15" t="s">
        <v>68</v>
      </c>
      <c r="C15">
        <v>62</v>
      </c>
      <c r="D15" t="s">
        <v>8</v>
      </c>
      <c r="E15" t="s">
        <v>21</v>
      </c>
      <c r="F15">
        <v>65</v>
      </c>
    </row>
    <row r="16" spans="1:7" x14ac:dyDescent="0.25">
      <c r="A16" t="s">
        <v>106</v>
      </c>
      <c r="B16" t="s">
        <v>107</v>
      </c>
      <c r="C16">
        <v>99</v>
      </c>
      <c r="D16" t="s">
        <v>108</v>
      </c>
      <c r="E16">
        <v>90</v>
      </c>
      <c r="F16">
        <v>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Einzelrangliste</vt:lpstr>
      <vt:lpstr>Sektionen</vt:lpstr>
      <vt:lpstr>Dorf</vt:lpstr>
      <vt:lpstr>Flaach</vt:lpstr>
      <vt:lpstr>Irchelschützen</vt:lpstr>
      <vt:lpstr>Henggart</vt:lpstr>
      <vt:lpstr>Hünikon</vt:lpstr>
      <vt:lpstr>Volken</vt:lpstr>
      <vt:lpstr>Gäste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</dc:creator>
  <cp:lastModifiedBy>Erb</cp:lastModifiedBy>
  <cp:lastPrinted>2018-01-17T10:03:19Z</cp:lastPrinted>
  <dcterms:created xsi:type="dcterms:W3CDTF">2018-01-16T08:14:51Z</dcterms:created>
  <dcterms:modified xsi:type="dcterms:W3CDTF">2018-01-21T09:24:42Z</dcterms:modified>
</cp:coreProperties>
</file>